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 codeName="{DD97A8EA-9A9A-E61F-A557-7D5A7D7259CE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NerdNavis\FilGoodBandits\OneShotOneKill\Assets\ResWork\Table\"/>
    </mc:Choice>
  </mc:AlternateContent>
  <xr:revisionPtr revIDLastSave="0" documentId="13_ncr:1_{95EB2C12-6A9B-417F-8324-DD8C48A71C3E}" xr6:coauthVersionLast="47" xr6:coauthVersionMax="47" xr10:uidLastSave="{00000000-0000-0000-0000-000000000000}"/>
  <bookViews>
    <workbookView xWindow="-120" yWindow="-120" windowWidth="38640" windowHeight="21240" activeTab="7" xr2:uid="{857DE9C6-2B9B-4328-97C3-719B4518114B}"/>
  </bookViews>
  <sheets>
    <sheet name="Info" sheetId="1" r:id="rId1"/>
    <sheet name="Skill" sheetId="124" r:id="rId2"/>
    <sheet name="StageConfig" sheetId="121" r:id="rId3"/>
    <sheet name="WavePattern" sheetId="122" r:id="rId4"/>
    <sheet name="Unit" sheetId="113" r:id="rId5"/>
    <sheet name="Monster" sheetId="119" r:id="rId6"/>
    <sheet name="Projectile" sheetId="120" r:id="rId7"/>
    <sheet name="BattleLevelUp" sheetId="123" r:id="rId8"/>
  </sheets>
  <functionGroups builtInGroupCount="19"/>
  <definedNames>
    <definedName name="_xleta.INT" hidden="1" xlm="1">#NAME?</definedName>
    <definedName name="_xleta.MAP" hidden="1" xlm="1">#NAME?</definedName>
    <definedName name="_xleta.N" hidden="1" xlm="1">#NAME?</definedName>
    <definedName name="_xleta.SQRT" hidden="1" xlm="1">#NAME?</definedName>
    <definedName name="_xlpm.a" hidden="1" xlm="1">#NAME?</definedName>
    <definedName name="_xlpm.bList" hidden="1" xlm="1">#NAME?</definedName>
    <definedName name="_xlpm.bRaw" hidden="1" xlm="1">#NAME?</definedName>
    <definedName name="_xlpm.dups" hidden="1" xlm="1">#NAME?</definedName>
    <definedName name="_xlpm.id" hidden="1" xlm="1">#NAME?</definedName>
    <definedName name="_xlpm.key" hidden="1" xlm="1">#NAME?</definedName>
    <definedName name="_xlpm.n" hidden="1" xlm="1">#NAME?</definedName>
    <definedName name="_xlpm.result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123" l="1"/>
  <c r="B6" i="123"/>
  <c r="B7" i="123"/>
  <c r="B8" i="123"/>
  <c r="B9" i="123" s="1"/>
  <c r="B10" i="123" s="1"/>
  <c r="B11" i="123" s="1"/>
  <c r="B12" i="123" s="1"/>
  <c r="B13" i="123" s="1"/>
  <c r="B14" i="123" s="1"/>
  <c r="B15" i="123" s="1"/>
  <c r="B16" i="123" s="1"/>
  <c r="B17" i="123" s="1"/>
  <c r="B18" i="123" s="1"/>
  <c r="B19" i="123" s="1"/>
  <c r="B20" i="123" s="1"/>
  <c r="B21" i="123" s="1"/>
  <c r="B22" i="123" s="1"/>
  <c r="B4" i="123"/>
  <c r="C4" i="123"/>
  <c r="C5" i="123" s="1"/>
  <c r="L4" i="119"/>
  <c r="L5" i="119"/>
  <c r="L6" i="119"/>
  <c r="L7" i="119"/>
  <c r="L8" i="119"/>
  <c r="L3" i="119"/>
  <c r="H58" i="1"/>
  <c r="C6" i="123" l="1"/>
  <c r="C7" i="123" s="1"/>
  <c r="C8" i="123" s="1"/>
  <c r="C9" i="123" s="1"/>
  <c r="C10" i="123" s="1"/>
  <c r="C11" i="123" s="1"/>
  <c r="C12" i="123" s="1"/>
  <c r="C13" i="123" s="1"/>
  <c r="C14" i="123" s="1"/>
  <c r="C15" i="123" s="1"/>
  <c r="C16" i="123" s="1"/>
  <c r="C17" i="123" s="1"/>
  <c r="C18" i="123" s="1"/>
  <c r="C19" i="123" s="1"/>
  <c r="C20" i="123" s="1"/>
  <c r="C21" i="123" s="1"/>
  <c r="C22" i="123" s="1"/>
</calcChain>
</file>

<file path=xl/sharedStrings.xml><?xml version="1.0" encoding="utf-8"?>
<sst xmlns="http://schemas.openxmlformats.org/spreadsheetml/2006/main" count="227" uniqueCount="203">
  <si>
    <t>INT((누적 횟수*등급)10)+(INT(등급*등급(누적 횟수/1.14))10)</t>
    <phoneticPr fontId="1" type="noConversion"/>
  </si>
  <si>
    <t>f_Scale</t>
    <phoneticPr fontId="1" type="noConversion"/>
  </si>
  <si>
    <t>Melee</t>
  </si>
  <si>
    <t>Range</t>
  </si>
  <si>
    <t>n_UnitID</t>
    <phoneticPr fontId="1" type="noConversion"/>
  </si>
  <si>
    <t>f_AttackSpeed</t>
    <phoneticPr fontId="1" type="noConversion"/>
  </si>
  <si>
    <t>n_DefaultProjectileCount</t>
    <phoneticPr fontId="1" type="noConversion"/>
  </si>
  <si>
    <t>s_UnitPrefabPath</t>
    <phoneticPr fontId="1" type="noConversion"/>
  </si>
  <si>
    <t>해당 유닛의 프리펩 리소스 정보를 등록</t>
  </si>
  <si>
    <t>플레이어가 투사체를 자동으로 발사하는 공격 속도(1 = 1초마다 투사체를 자동 발사)</t>
    <phoneticPr fontId="1" type="noConversion"/>
  </si>
  <si>
    <t>적에게 직접적으로 입히는 기본 피해 수치 (※100 = 100 데미지를 의미)</t>
    <phoneticPr fontId="1" type="noConversion"/>
  </si>
  <si>
    <t>적의 공격을 받았을 때 성벽이 버틸 수 있는 최대 HP 수치 (※500 = 500피해를 견딜 수 있다는 의미)</t>
    <phoneticPr fontId="1" type="noConversion"/>
  </si>
  <si>
    <t>1회 공격에 기본 발사하는 투사체 수량을 의미</t>
    <phoneticPr fontId="1" type="noConversion"/>
  </si>
  <si>
    <t>플레이어가 사용할 투사체 프리펩 정보</t>
    <phoneticPr fontId="1" type="noConversion"/>
  </si>
  <si>
    <t>해당 유닛의 프리펩 리소스 정보를 등록</t>
    <phoneticPr fontId="1" type="noConversion"/>
  </si>
  <si>
    <t>DefaultUnit</t>
  </si>
  <si>
    <t>사용할 투사체의 프리펩</t>
  </si>
  <si>
    <t>투사체가 날아가는 속도</t>
  </si>
  <si>
    <t>투사체가 날아갈 수 있는 최대 거리 (※-1일 경우, 제한 없이 화면 범위를 벗어나면 소멸)</t>
    <phoneticPr fontId="1" type="noConversion"/>
  </si>
  <si>
    <t>s_HitEffect</t>
  </si>
  <si>
    <t>f_ProjectileDistance</t>
  </si>
  <si>
    <t>f_KnockbackDistance</t>
  </si>
  <si>
    <t>Monster</t>
  </si>
  <si>
    <t>Static</t>
  </si>
  <si>
    <t>Boss</t>
  </si>
  <si>
    <t>Random</t>
  </si>
  <si>
    <t>Rotation</t>
  </si>
  <si>
    <t>몬스터 분류 방식</t>
  </si>
  <si>
    <t>몬스터 처치 시 획득 경험치</t>
  </si>
  <si>
    <t>유닛의 공격 방식</t>
  </si>
  <si>
    <t>몬스터가 공격 가능한 사정 거리</t>
  </si>
  <si>
    <t>공격 후 재공격 딜레이</t>
  </si>
  <si>
    <t>몬스터의 이동 속도</t>
  </si>
  <si>
    <t>몬스터 이동 방식</t>
  </si>
  <si>
    <t>몬스터가 사용할 투사체 프리펩 정보</t>
  </si>
  <si>
    <t>몬스터가 보유할 실드 타입</t>
  </si>
  <si>
    <t>몬스터가 보유할 파괴 가능 실드 수량</t>
  </si>
  <si>
    <t>몬스터가 보유할 파괴 불가 실드 수량</t>
  </si>
  <si>
    <t>n_MonsterTypeID</t>
  </si>
  <si>
    <t>e_MonsterType</t>
  </si>
  <si>
    <t>n_DropExp</t>
  </si>
  <si>
    <t>e_UnityType</t>
  </si>
  <si>
    <t>f_MoveSpeed</t>
  </si>
  <si>
    <t>e_MoveType</t>
  </si>
  <si>
    <t>s_MonsterPrefabPath</t>
  </si>
  <si>
    <t>e_ShieldType</t>
  </si>
  <si>
    <t>n_NormalShieldCount</t>
  </si>
  <si>
    <t>n_InvinityShieldCount</t>
  </si>
  <si>
    <t>n_StageID</t>
  </si>
  <si>
    <t>n_NextStage</t>
  </si>
  <si>
    <t>s_StageMapPath</t>
  </si>
  <si>
    <t>n_StageName</t>
  </si>
  <si>
    <t>n_WavePatternGroupID</t>
  </si>
  <si>
    <t>n_MaxWave</t>
  </si>
  <si>
    <t>s_AppearMeleeMonsterID</t>
  </si>
  <si>
    <t>s_AppearRangeMonsterID</t>
  </si>
  <si>
    <t>s_AppearBossWave</t>
  </si>
  <si>
    <t>s_AppearBossMonsterID</t>
  </si>
  <si>
    <t>n_DropItemId</t>
  </si>
  <si>
    <t>n_StageClearGold</t>
  </si>
  <si>
    <t>n_StageClearExp</t>
  </si>
  <si>
    <t>n_DefaultEnemyAttack</t>
  </si>
  <si>
    <t>n_DefaultEnemyHp</t>
  </si>
  <si>
    <t>n_DefaultBossAttack</t>
  </si>
  <si>
    <t>n_DefaultBossHp</t>
  </si>
  <si>
    <t>다음에 개방 될 스테이지 Index 정보</t>
  </si>
  <si>
    <t>스테이지 이름 텍스트 정보 인덱스</t>
  </si>
  <si>
    <t>WavePattern에 설정 된 웨이브당 몬스터 등장 패턴 ID</t>
  </si>
  <si>
    <t>스테이지에 등장할 근접 유닛 ID (※다수일 경우 ^로 추가)</t>
  </si>
  <si>
    <t>스테이지에 등장할 원거리 유닛 ID (※다수일 경우 ^로 추가)</t>
  </si>
  <si>
    <t>보스 몬스터가 등장할 웨이브</t>
  </si>
  <si>
    <r>
      <t>스테이지에 등장할 보스 몬스터의 ID (</t>
    </r>
    <r>
      <rPr>
        <b/>
        <sz val="11"/>
        <color theme="1"/>
        <rFont val="맑은 고딕"/>
        <family val="3"/>
        <charset val="129"/>
        <scheme val="minor"/>
      </rPr>
      <t xml:space="preserve">s_AppearBossWave에 설정 </t>
    </r>
    <r>
      <rPr>
        <sz val="11"/>
        <color theme="1"/>
        <rFont val="맑은 고딕"/>
        <family val="2"/>
        <charset val="129"/>
        <scheme val="minor"/>
      </rPr>
      <t>된 웨이브 만큼 등장 시점 결정)</t>
    </r>
  </si>
  <si>
    <t>스테이지 클리어시 지급할 고정 골드 보상 수량</t>
  </si>
  <si>
    <t>스테이지 클리어 시 지급할 계정 경험치</t>
  </si>
  <si>
    <t>스테이지에 등장하는 기본 몬스터 공격력 추가량</t>
  </si>
  <si>
    <t>스테이지에 등장하는 기본 몬스터 생명력 추가량</t>
  </si>
  <si>
    <t>스테이지에 등장하는 보스 기본 공격력 추가량</t>
  </si>
  <si>
    <t>스테이지에 등장하는 보스 기본 생명력 추가량</t>
  </si>
  <si>
    <t>stage/map1</t>
  </si>
  <si>
    <t>3^5</t>
  </si>
  <si>
    <t>stage/map2</t>
  </si>
  <si>
    <t>stage/map3</t>
  </si>
  <si>
    <t>stage/map4</t>
  </si>
  <si>
    <t>스테이지 맵 리소스의 경로</t>
    <phoneticPr fontId="1" type="noConversion"/>
  </si>
  <si>
    <t>총 웨이브 수량 (패턴 데이터 수량에 관계 없이 MaxWave가 우선)</t>
    <phoneticPr fontId="1" type="noConversion"/>
  </si>
  <si>
    <t>랜덤으로 드랍 가능한 랜덤백 아이템 ID (※프로토타입에서는 사용하지 않음)</t>
    <phoneticPr fontId="1" type="noConversion"/>
  </si>
  <si>
    <t>웨이브당 랜덤으로 드랍 가능한 랜덤백 아이템의 등장 확률 (※웨이브 당 확률이며 프로토타입에서는 사용하지 않음)</t>
    <phoneticPr fontId="1" type="noConversion"/>
  </si>
  <si>
    <t>n_PatternID</t>
  </si>
  <si>
    <t>n_AppearWave</t>
  </si>
  <si>
    <t>n_AppearMeleeMonster</t>
  </si>
  <si>
    <t>n_AppearRangeMonster</t>
  </si>
  <si>
    <t>f_AppearDelay</t>
  </si>
  <si>
    <t>웨이브의 정보</t>
  </si>
  <si>
    <t>웨이브당 근접 몬스터 등장 수</t>
  </si>
  <si>
    <t>웨이브 당 원거리 몬스터 등장 수</t>
  </si>
  <si>
    <t>해당 웨이브의 몬스터 등장 간격</t>
  </si>
  <si>
    <t>한번 등장에 등장 가능한 최대 몬스터 수</t>
  </si>
  <si>
    <t>모든 몬스터 등장 후 다음 웨이브 강제 시작까지 소요 될 딜레이 시간 (초)</t>
  </si>
  <si>
    <t>n_OverlapUnitCount</t>
    <phoneticPr fontId="1" type="noConversion"/>
  </si>
  <si>
    <t>_스테이지의 고유 Index</t>
    <phoneticPr fontId="1" type="noConversion"/>
  </si>
  <si>
    <t>_스테이지에서 사용할 패턴의 그룹 ID</t>
    <phoneticPr fontId="1" type="noConversion"/>
  </si>
  <si>
    <t>_유닛들을 식별하기 위한 고유 ID를 의미</t>
    <phoneticPr fontId="1" type="noConversion"/>
  </si>
  <si>
    <t>_몬스터를 식별하기 위한 고유 ID를 의미</t>
    <phoneticPr fontId="1" type="noConversion"/>
  </si>
  <si>
    <t>n_ProjectileID</t>
    <phoneticPr fontId="1" type="noConversion"/>
  </si>
  <si>
    <t>_투사체 고유 ID</t>
    <phoneticPr fontId="1" type="noConversion"/>
  </si>
  <si>
    <t>s_DropItemRate</t>
    <phoneticPr fontId="1" type="noConversion"/>
  </si>
  <si>
    <t>n_DefaultHp</t>
    <phoneticPr fontId="1" type="noConversion"/>
  </si>
  <si>
    <t>2001^2004</t>
    <phoneticPr fontId="1" type="noConversion"/>
  </si>
  <si>
    <t>2002^2005</t>
    <phoneticPr fontId="1" type="noConversion"/>
  </si>
  <si>
    <t>2^3</t>
    <phoneticPr fontId="1" type="noConversion"/>
  </si>
  <si>
    <t>2003^2006</t>
    <phoneticPr fontId="1" type="noConversion"/>
  </si>
  <si>
    <t>몬스터 크기</t>
    <phoneticPr fontId="1" type="noConversion"/>
  </si>
  <si>
    <t>f_AttackRange</t>
    <phoneticPr fontId="1" type="noConversion"/>
  </si>
  <si>
    <t>f_AttackDelay</t>
    <phoneticPr fontId="1" type="noConversion"/>
  </si>
  <si>
    <t>Projectile_MobMelee</t>
  </si>
  <si>
    <t>Projectile_Arrow</t>
  </si>
  <si>
    <t>n_ProjectileLife</t>
    <phoneticPr fontId="1" type="noConversion"/>
  </si>
  <si>
    <t>투사체가 적 피격 후 소멸까지 유지 될 횟수
(※관통 효과를 고려한 속성) ※만약 2이면 적 1기에 피해를 주고 뚫고 날아가 경로 상 다른적에게 1번 더 피해를 주고 소멸)</t>
    <phoneticPr fontId="1" type="noConversion"/>
  </si>
  <si>
    <t>좌/우 가장자리에 벽에 닿았을 때 튕길 수 있는 최대 횟수를 의미하며
(※0이면 튕기지 않고 화면 밖으로 날아가 소멸하고, 1이상이면 횟수만큼 튕긴 후 소멸)</t>
    <phoneticPr fontId="1" type="noConversion"/>
  </si>
  <si>
    <t>투사체에 피격 시 밀려나는 거리
(※무조건 위쪽 방향으로 밀림) 0이면 밀리지 않음</t>
    <phoneticPr fontId="1" type="noConversion"/>
  </si>
  <si>
    <t>투사체 명중 시 발생 될 히트 이펙트</t>
    <phoneticPr fontId="1" type="noConversion"/>
  </si>
  <si>
    <t>적에게 직접적으로 입히는 기본 피해 수치
(※100 = 100 데미지를 의미)</t>
    <phoneticPr fontId="1" type="noConversion"/>
  </si>
  <si>
    <t>적의 공격을 받았을 때 성벽이 버틸 수 있는 최대 HP 수치
(※500 = 500피해를 견딜 수 있다는 의미)</t>
    <phoneticPr fontId="1" type="noConversion"/>
  </si>
  <si>
    <t>f_ProjectileSpeed</t>
    <phoneticPr fontId="1" type="noConversion"/>
  </si>
  <si>
    <t>n_DefaultAttack</t>
    <phoneticPr fontId="1" type="noConversion"/>
  </si>
  <si>
    <t>None</t>
    <phoneticPr fontId="1" type="noConversion"/>
  </si>
  <si>
    <t>n_Lv</t>
    <phoneticPr fontId="1" type="noConversion"/>
  </si>
  <si>
    <t>n_NextRequireExp</t>
    <phoneticPr fontId="1" type="noConversion"/>
  </si>
  <si>
    <t>n_TotalExp</t>
    <phoneticPr fontId="1" type="noConversion"/>
  </si>
  <si>
    <t>_레벨</t>
    <phoneticPr fontId="1" type="noConversion"/>
  </si>
  <si>
    <t>레벨업 필요 경험치</t>
    <phoneticPr fontId="1" type="noConversion"/>
  </si>
  <si>
    <t>누적 경험치</t>
    <phoneticPr fontId="1" type="noConversion"/>
  </si>
  <si>
    <t>e_SkillType</t>
    <phoneticPr fontId="1" type="noConversion"/>
  </si>
  <si>
    <t>_스킬 종류</t>
    <phoneticPr fontId="1" type="noConversion"/>
  </si>
  <si>
    <t>s_Desc</t>
    <phoneticPr fontId="1" type="noConversion"/>
  </si>
  <si>
    <t>s_Name</t>
    <phoneticPr fontId="1" type="noConversion"/>
  </si>
  <si>
    <t>스킬명</t>
    <phoneticPr fontId="1" type="noConversion"/>
  </si>
  <si>
    <t>스킬 설명</t>
    <phoneticPr fontId="1" type="noConversion"/>
  </si>
  <si>
    <t>스킬값</t>
    <phoneticPr fontId="1" type="noConversion"/>
  </si>
  <si>
    <t>생명력 증가+1</t>
  </si>
  <si>
    <t>적에게 버틸 수 있는 성벽의 생명력이 증가합니다.</t>
  </si>
  <si>
    <t>공격력 증가+1</t>
  </si>
  <si>
    <t>공격력이 +1 증가합니다.</t>
  </si>
  <si>
    <t>직전 화살+1</t>
  </si>
  <si>
    <t>투사체 타격 횟수가 +1 증가합니다.</t>
  </si>
  <si>
    <t>사선 화살+1</t>
  </si>
  <si>
    <t>발사 된 투사체 방향으로 사선 방향의 투사체 1개가 추가됩니다.</t>
  </si>
  <si>
    <t>투사체 관통+1</t>
  </si>
  <si>
    <t>투사체가 적을 관통하는 횟수가 증가합니다.</t>
  </si>
  <si>
    <t>반사+1</t>
  </si>
  <si>
    <t>투사체 반사 횟수가 +1 증가합니다.</t>
  </si>
  <si>
    <t>넉백+1</t>
  </si>
  <si>
    <t>타격 된 적을 일정 거리 만큼 밀쳐냅니다.</t>
  </si>
  <si>
    <t>더블샷+1</t>
  </si>
  <si>
    <t>같은 방향으로 발사되는 투사체의 수량이 증가합니다. (※연속 발사)</t>
  </si>
  <si>
    <t>폭파+1</t>
  </si>
  <si>
    <t>피격 된 대상을 처치하면 일정 범위에 피해를 입힙니다. (중첩 시 피해량과 범위가 증가)</t>
  </si>
  <si>
    <t>기절+1</t>
  </si>
  <si>
    <t>튕김+1</t>
  </si>
  <si>
    <t>피격 된 대상이 있을 경우, 일정 범위 내 적에게 투사체 1개가 추가로 발사됩니다.</t>
  </si>
  <si>
    <t>상/하 화살</t>
  </si>
  <si>
    <t>투사체에 적이 명중할 경우 상/하 방향으로 투사체가 1개씩 발사됩니다.</t>
  </si>
  <si>
    <t>좌/우 화살</t>
  </si>
  <si>
    <t>투사체에 적이 명중할 경우 좌/우 방향으로 투사체가 1개씩 발사됩니다.</t>
  </si>
  <si>
    <t>충격 화살+1</t>
  </si>
  <si>
    <t>투사체가 적의 방어막에 막혀도 +1의 피해를 고정으로 입힙니다.</t>
  </si>
  <si>
    <t>공격 속도+1</t>
  </si>
  <si>
    <t>공격 속도가 0.1초 감소합니다.</t>
  </si>
  <si>
    <t>s_Value</t>
    <phoneticPr fontId="1" type="noConversion"/>
  </si>
  <si>
    <t>피해를 입힌 적을 일정 시간(=0.5초) 기절 시킵니다. (※보스 몬스터에게는 적용 안됨)</t>
    <phoneticPr fontId="1" type="noConversion"/>
  </si>
  <si>
    <t>ProjectilePierce</t>
  </si>
  <si>
    <t>0.5s</t>
    <phoneticPr fontId="1" type="noConversion"/>
  </si>
  <si>
    <t>0.1s</t>
    <phoneticPr fontId="1" type="noConversion"/>
  </si>
  <si>
    <t>이미지 인덱스</t>
    <phoneticPr fontId="1" type="noConversion"/>
  </si>
  <si>
    <t>n_ImageIndex</t>
    <phoneticPr fontId="1" type="noConversion"/>
  </si>
  <si>
    <t>HpUp</t>
    <phoneticPr fontId="1" type="noConversion"/>
  </si>
  <si>
    <t>AttackUp</t>
  </si>
  <si>
    <t>PreviousArrow</t>
  </si>
  <si>
    <t>DiagonalArrow</t>
  </si>
  <si>
    <t>Reflect</t>
  </si>
  <si>
    <t>Knockback</t>
  </si>
  <si>
    <t>DoubleShot</t>
  </si>
  <si>
    <t>Explosion</t>
  </si>
  <si>
    <t>Stun</t>
  </si>
  <si>
    <t>ArrowUpDown</t>
  </si>
  <si>
    <t>ArrowLeftRight</t>
  </si>
  <si>
    <t>ImpactArrow</t>
  </si>
  <si>
    <t>AttackSpeedUp</t>
  </si>
  <si>
    <t>s_ExplosionData</t>
    <phoneticPr fontId="1" type="noConversion"/>
  </si>
  <si>
    <t>100^25^50%^25%</t>
    <phoneticPr fontId="1" type="noConversion"/>
  </si>
  <si>
    <t>폭파 데이터</t>
    <phoneticPr fontId="1" type="noConversion"/>
  </si>
  <si>
    <t>설명</t>
    <phoneticPr fontId="1" type="noConversion"/>
  </si>
  <si>
    <t>폭파 크기 ^ 레벨당 폭파 크기 ^ 폭파 데미지 ^ 레벨당 폭파 데미지</t>
    <phoneticPr fontId="1" type="noConversion"/>
  </si>
  <si>
    <t>Effect/ArrowHit</t>
    <phoneticPr fontId="1" type="noConversion"/>
  </si>
  <si>
    <t>s_ProjectilePrefabs</t>
    <phoneticPr fontId="1" type="noConversion"/>
  </si>
  <si>
    <t>Bounce</t>
    <phoneticPr fontId="1" type="noConversion"/>
  </si>
  <si>
    <t>P_electric</t>
    <phoneticPr fontId="1" type="noConversion"/>
  </si>
  <si>
    <t>Hit_electric</t>
  </si>
  <si>
    <t>FX_Cartoon Thunder</t>
  </si>
  <si>
    <t>n_AttackBounceLimit</t>
    <phoneticPr fontId="1" type="noConversion"/>
  </si>
  <si>
    <t>Rotation</t>
    <phoneticPr fontId="1" type="noConversion"/>
  </si>
  <si>
    <t xml:space="preserve">Static </t>
    <phoneticPr fontId="1" type="noConversion"/>
  </si>
  <si>
    <t>f_NextWaveDelay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</si>
</sst>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_);[Red]\(0\)"/>
  </numFmts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3" fillId="0" borderId="0"/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" fillId="9" borderId="7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13" fillId="7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8" borderId="5" applyNumberFormat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176" fontId="0" fillId="0" borderId="0" xfId="0" applyNumberFormat="1" applyAlignment="1">
      <alignment horizontal="center" wrapText="1"/>
    </xf>
    <xf numFmtId="176" fontId="0" fillId="0" borderId="0" xfId="0" applyNumberFormat="1" applyAlignment="1">
      <alignment horizontal="right" wrapText="1"/>
    </xf>
    <xf numFmtId="0" fontId="4" fillId="0" borderId="0" xfId="0" applyFont="1">
      <alignment vertical="center"/>
    </xf>
    <xf numFmtId="0" fontId="2" fillId="2" borderId="0" xfId="0" applyFont="1" applyFill="1" applyAlignment="1">
      <alignment horizontal="center" vertical="center"/>
    </xf>
    <xf numFmtId="0" fontId="21" fillId="3" borderId="0" xfId="0" applyFont="1" applyFill="1" applyAlignment="1">
      <alignment horizontal="center" vertical="center"/>
    </xf>
    <xf numFmtId="0" fontId="0" fillId="0" borderId="0" xfId="0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9" fontId="0" fillId="0" borderId="0" xfId="0" applyNumberFormat="1" applyAlignment="1">
      <alignment horizontal="center" vertical="center" wrapText="1"/>
    </xf>
    <xf numFmtId="0" fontId="5" fillId="35" borderId="0" xfId="0" applyFont="1" applyFill="1" applyAlignment="1">
      <alignment horizontal="center" vertical="center"/>
    </xf>
    <xf numFmtId="0" fontId="22" fillId="0" borderId="0" xfId="0" applyFont="1">
      <alignment vertical="center"/>
    </xf>
  </cellXfs>
  <cellStyles count="44">
    <cellStyle name="20% - 강조색1 2" xfId="3" xr:uid="{D3AEB288-134B-449E-A8FD-33CE64A4D5B5}"/>
    <cellStyle name="20% - 강조색2 2" xfId="4" xr:uid="{9812FC10-6A27-47A5-8059-5B5591C5FF2D}"/>
    <cellStyle name="20% - 강조색3 2" xfId="5" xr:uid="{65CA49A5-51C3-4D4A-BD7C-DD27367133AF}"/>
    <cellStyle name="20% - 강조색4 2" xfId="6" xr:uid="{5AE6437E-1C06-4808-98DE-91A020FD2EB4}"/>
    <cellStyle name="20% - 강조색5 2" xfId="7" xr:uid="{7E408B7E-CD00-467A-A592-F88A435C8741}"/>
    <cellStyle name="20% - 강조색6 2" xfId="8" xr:uid="{BF2F4285-3DF1-44DA-B784-CFB80086A11A}"/>
    <cellStyle name="40% - 강조색1 2" xfId="9" xr:uid="{1E84EDCC-8134-406F-A61B-499F595B6516}"/>
    <cellStyle name="40% - 강조색2 2" xfId="10" xr:uid="{48CFDA78-0DDF-4021-A031-8ED153099927}"/>
    <cellStyle name="40% - 강조색3 2" xfId="11" xr:uid="{BBF98DE4-5924-40F5-85F5-DDD988955D49}"/>
    <cellStyle name="40% - 강조색4 2" xfId="12" xr:uid="{C1F83EFB-F148-422E-B620-6B546216054B}"/>
    <cellStyle name="40% - 강조색5 2" xfId="13" xr:uid="{5CBBD47C-AEFE-4BC6-9915-C0AB0CEDE66B}"/>
    <cellStyle name="40% - 강조색6 2" xfId="14" xr:uid="{BCA82855-5E79-4120-8702-B37B33A92C97}"/>
    <cellStyle name="60% - 강조색1 2" xfId="15" xr:uid="{83730A13-FE57-495A-B6E5-29DD9CCED708}"/>
    <cellStyle name="60% - 강조색2 2" xfId="16" xr:uid="{89B1656E-0957-467D-974C-DFC1A6FBF72D}"/>
    <cellStyle name="60% - 강조색3 2" xfId="17" xr:uid="{6BAFB7C9-2F9A-4433-B1B9-B4DFCE35C418}"/>
    <cellStyle name="60% - 강조색4 2" xfId="18" xr:uid="{98BCBF39-EE9F-443B-BF79-99177F87BC2A}"/>
    <cellStyle name="60% - 강조색5 2" xfId="19" xr:uid="{84571DA8-E763-4438-817A-110F7BD8BD2D}"/>
    <cellStyle name="60% - 강조색6 2" xfId="20" xr:uid="{14A05B23-ABB0-4745-A6E2-888F55B826C3}"/>
    <cellStyle name="강조색1 2" xfId="21" xr:uid="{2EDB2710-F27A-4E96-B3DB-F70A246A7404}"/>
    <cellStyle name="강조색2 2" xfId="22" xr:uid="{CC0E458D-E264-428F-9B7A-3DC0F03EEE4E}"/>
    <cellStyle name="강조색3 2" xfId="23" xr:uid="{E89D36D9-9A90-4A33-B8D4-67F34997EA47}"/>
    <cellStyle name="강조색4 2" xfId="24" xr:uid="{CF0C1E46-5DC9-4CBC-9A1B-7BD23B310DD6}"/>
    <cellStyle name="강조색5 2" xfId="25" xr:uid="{3908153E-7885-4002-9802-EE5A89103456}"/>
    <cellStyle name="강조색6 2" xfId="26" xr:uid="{EF94BF62-FD74-4573-90A0-5CB4C1EED47F}"/>
    <cellStyle name="경고문 2" xfId="27" xr:uid="{65157FC8-1FBC-4921-BE51-FFAA2BA3F0D2}"/>
    <cellStyle name="계산 2" xfId="28" xr:uid="{AAE587DE-A5D0-4A80-99A8-1BEDA94E803B}"/>
    <cellStyle name="나쁨 2" xfId="29" xr:uid="{CE315141-7A1E-48D7-8532-DDB16CCC1167}"/>
    <cellStyle name="메모 2" xfId="30" xr:uid="{0B462CC4-FFCC-4FE1-8A6B-080684B575C5}"/>
    <cellStyle name="보통 2" xfId="31" xr:uid="{027B42CD-3869-4E46-8B03-B8938AA8B240}"/>
    <cellStyle name="설명 텍스트 2" xfId="32" xr:uid="{C9570FB1-5957-488A-80AF-90F75B0F9784}"/>
    <cellStyle name="셀 확인 2" xfId="33" xr:uid="{4A14441E-5DCA-4643-845A-0268AB730F47}"/>
    <cellStyle name="연결된 셀 2" xfId="34" xr:uid="{B63E20FA-832F-44F1-BDB4-478543097EAC}"/>
    <cellStyle name="요약 2" xfId="35" xr:uid="{93694B59-C49D-4FFD-BC87-D0F99FB188BC}"/>
    <cellStyle name="입력 2" xfId="36" xr:uid="{F1990E84-ECA6-4900-8DE4-7F085B894655}"/>
    <cellStyle name="제목 1 2" xfId="38" xr:uid="{6FD9BB2F-7120-469D-BA0A-BB19BD019B6F}"/>
    <cellStyle name="제목 2 2" xfId="39" xr:uid="{1C9BCA0A-F490-4E16-AC1C-5AFDE2D33E6F}"/>
    <cellStyle name="제목 3 2" xfId="40" xr:uid="{5594E2FF-2B39-40EA-B8F0-6011D53797FF}"/>
    <cellStyle name="제목 4 2" xfId="41" xr:uid="{BEF16C7C-CE9B-4EDB-A6A3-A61D7FA82F95}"/>
    <cellStyle name="제목 5" xfId="37" xr:uid="{6A12290C-38C9-4535-86D0-1815D2949865}"/>
    <cellStyle name="좋음 2" xfId="42" xr:uid="{906DA303-C788-43AB-9619-00EEE00B3084}"/>
    <cellStyle name="출력 2" xfId="43" xr:uid="{CB876B87-345D-47A6-AF1C-A5494C44230F}"/>
    <cellStyle name="표준" xfId="0" builtinId="0"/>
    <cellStyle name="표준 2" xfId="1" xr:uid="{66686E0F-788F-4C3B-ABAA-144E96B8F0CB}"/>
    <cellStyle name="표준 3" xfId="2" xr:uid="{5D754236-3B7B-4BF4-B9FD-BC0CEDA398A2}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E1F0"/>
      <color rgb="FFFF7C80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247650</xdr:colOff>
          <xdr:row>2</xdr:row>
          <xdr:rowOff>0</xdr:rowOff>
        </xdr:from>
        <xdr:to>
          <xdr:col>4</xdr:col>
          <xdr:colOff>285750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저장하기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078F1-F64C-475B-A446-F2FCF3CF9089}">
  <sheetPr codeName="Sheet1"/>
  <dimension ref="E32:U58"/>
  <sheetViews>
    <sheetView workbookViewId="0">
      <selection activeCell="S18" sqref="S18"/>
    </sheetView>
  </sheetViews>
  <sheetFormatPr defaultRowHeight="16.5" x14ac:dyDescent="0.3"/>
  <cols>
    <col min="8" max="8" width="9.875" bestFit="1" customWidth="1"/>
    <col min="18" max="18" width="31.875" customWidth="1"/>
    <col min="19" max="19" width="23.75" customWidth="1"/>
    <col min="20" max="20" width="24.375" style="2" customWidth="1"/>
    <col min="21" max="21" width="29" bestFit="1" customWidth="1"/>
  </cols>
  <sheetData>
    <row r="32" spans="20:21" x14ac:dyDescent="0.3">
      <c r="T32" s="3"/>
      <c r="U32" s="4"/>
    </row>
    <row r="33" spans="20:21" x14ac:dyDescent="0.3">
      <c r="T33" s="3"/>
      <c r="U33" s="5"/>
    </row>
    <row r="57" spans="5:8" x14ac:dyDescent="0.3">
      <c r="H57" t="s">
        <v>0</v>
      </c>
    </row>
    <row r="58" spans="5:8" x14ac:dyDescent="0.3">
      <c r="E58">
        <v>4</v>
      </c>
      <c r="F58">
        <v>4</v>
      </c>
      <c r="H58" s="6">
        <f>ROUNDDOWN((((F58*E58)*10)+(INT(E58*E58*(F58/1.14))*10))/100,0)</f>
        <v>7</v>
      </c>
    </row>
  </sheetData>
  <phoneticPr fontId="1" type="noConversion"/>
  <conditionalFormatting sqref="U33">
    <cfRule type="expression" dxfId="1" priority="2">
      <formula>$D43=10</formula>
    </cfRule>
  </conditionalFormatting>
  <conditionalFormatting sqref="U32">
    <cfRule type="expression" dxfId="0" priority="1">
      <formula>$D42=10</formula>
    </cfRule>
  </conditionalFormatting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aveSelectedSheetsAsCSV">
                <anchor moveWithCells="1" sizeWithCells="1">
                  <from>
                    <xdr:col>1</xdr:col>
                    <xdr:colOff>247650</xdr:colOff>
                    <xdr:row>2</xdr:row>
                    <xdr:rowOff>0</xdr:rowOff>
                  </from>
                  <to>
                    <xdr:col>4</xdr:col>
                    <xdr:colOff>285750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F4E50-016F-48D2-8CCB-7E521D75BFE0}">
  <dimension ref="A1:G17"/>
  <sheetViews>
    <sheetView workbookViewId="0">
      <selection activeCell="A13" sqref="A13"/>
    </sheetView>
  </sheetViews>
  <sheetFormatPr defaultColWidth="113.125" defaultRowHeight="16.5" x14ac:dyDescent="0.3"/>
  <cols>
    <col min="1" max="2" width="16.625" style="1" customWidth="1"/>
    <col min="3" max="3" width="19.375" style="1" customWidth="1"/>
    <col min="4" max="4" width="83.5" style="1" bestFit="1" customWidth="1"/>
    <col min="5" max="5" width="8.25" style="1" bestFit="1" customWidth="1"/>
    <col min="6" max="6" width="23" style="1" bestFit="1" customWidth="1"/>
    <col min="7" max="16384" width="113.125" style="1"/>
  </cols>
  <sheetData>
    <row r="1" spans="1:7" x14ac:dyDescent="0.3">
      <c r="A1" s="11" t="s">
        <v>132</v>
      </c>
      <c r="B1" s="11" t="s">
        <v>174</v>
      </c>
      <c r="C1" s="11" t="s">
        <v>135</v>
      </c>
      <c r="D1" s="11" t="s">
        <v>134</v>
      </c>
      <c r="E1" s="11" t="s">
        <v>168</v>
      </c>
      <c r="F1" s="1" t="s">
        <v>188</v>
      </c>
    </row>
    <row r="2" spans="1:7" x14ac:dyDescent="0.3">
      <c r="A2" s="12" t="s">
        <v>133</v>
      </c>
      <c r="B2" s="12" t="s">
        <v>173</v>
      </c>
      <c r="C2" s="12" t="s">
        <v>136</v>
      </c>
      <c r="D2" s="12" t="s">
        <v>137</v>
      </c>
      <c r="E2" s="12" t="s">
        <v>138</v>
      </c>
      <c r="F2" s="1" t="s">
        <v>190</v>
      </c>
      <c r="G2" s="1" t="s">
        <v>191</v>
      </c>
    </row>
    <row r="3" spans="1:7" x14ac:dyDescent="0.3">
      <c r="A3" s="1" t="s">
        <v>175</v>
      </c>
      <c r="B3" s="1">
        <v>0</v>
      </c>
      <c r="C3" s="12" t="s">
        <v>139</v>
      </c>
      <c r="D3" s="12" t="s">
        <v>140</v>
      </c>
      <c r="E3" s="1">
        <v>100</v>
      </c>
      <c r="F3" s="1">
        <v>0</v>
      </c>
    </row>
    <row r="4" spans="1:7" x14ac:dyDescent="0.3">
      <c r="A4" s="1" t="s">
        <v>176</v>
      </c>
      <c r="B4" s="1">
        <v>1</v>
      </c>
      <c r="C4" s="12" t="s">
        <v>141</v>
      </c>
      <c r="D4" s="12" t="s">
        <v>142</v>
      </c>
      <c r="E4" s="1">
        <v>1</v>
      </c>
      <c r="F4" s="1">
        <v>0</v>
      </c>
    </row>
    <row r="5" spans="1:7" x14ac:dyDescent="0.3">
      <c r="A5" s="1" t="s">
        <v>177</v>
      </c>
      <c r="B5" s="1">
        <v>2</v>
      </c>
      <c r="C5" s="12" t="s">
        <v>143</v>
      </c>
      <c r="D5" s="12" t="s">
        <v>144</v>
      </c>
      <c r="E5" s="1">
        <v>1</v>
      </c>
      <c r="F5" s="1">
        <v>0</v>
      </c>
    </row>
    <row r="6" spans="1:7" x14ac:dyDescent="0.3">
      <c r="A6" s="1" t="s">
        <v>178</v>
      </c>
      <c r="B6" s="1">
        <v>3</v>
      </c>
      <c r="C6" s="12" t="s">
        <v>145</v>
      </c>
      <c r="D6" s="12" t="s">
        <v>146</v>
      </c>
      <c r="E6" s="1">
        <v>1</v>
      </c>
      <c r="F6" s="1">
        <v>0</v>
      </c>
    </row>
    <row r="7" spans="1:7" x14ac:dyDescent="0.3">
      <c r="A7" s="1" t="s">
        <v>170</v>
      </c>
      <c r="B7" s="1">
        <v>4</v>
      </c>
      <c r="C7" s="12" t="s">
        <v>147</v>
      </c>
      <c r="D7" s="12" t="s">
        <v>148</v>
      </c>
      <c r="E7" s="1">
        <v>1</v>
      </c>
      <c r="F7" s="1">
        <v>0</v>
      </c>
    </row>
    <row r="8" spans="1:7" x14ac:dyDescent="0.3">
      <c r="A8" s="1" t="s">
        <v>179</v>
      </c>
      <c r="B8" s="1">
        <v>5</v>
      </c>
      <c r="C8" s="12" t="s">
        <v>149</v>
      </c>
      <c r="D8" s="12" t="s">
        <v>150</v>
      </c>
      <c r="E8" s="1">
        <v>1</v>
      </c>
      <c r="F8" s="1">
        <v>0</v>
      </c>
    </row>
    <row r="9" spans="1:7" x14ac:dyDescent="0.3">
      <c r="A9" s="1" t="s">
        <v>180</v>
      </c>
      <c r="B9" s="1">
        <v>6</v>
      </c>
      <c r="C9" s="12" t="s">
        <v>151</v>
      </c>
      <c r="D9" s="12" t="s">
        <v>152</v>
      </c>
      <c r="E9" s="1">
        <v>0.5</v>
      </c>
      <c r="F9" s="1">
        <v>0</v>
      </c>
    </row>
    <row r="10" spans="1:7" x14ac:dyDescent="0.3">
      <c r="A10" s="1" t="s">
        <v>181</v>
      </c>
      <c r="B10" s="1">
        <v>7</v>
      </c>
      <c r="C10" s="12" t="s">
        <v>153</v>
      </c>
      <c r="D10" s="12" t="s">
        <v>154</v>
      </c>
      <c r="E10" s="1">
        <v>1</v>
      </c>
      <c r="F10" s="1">
        <v>0</v>
      </c>
    </row>
    <row r="11" spans="1:7" x14ac:dyDescent="0.3">
      <c r="A11" s="1" t="s">
        <v>182</v>
      </c>
      <c r="B11" s="1">
        <v>8</v>
      </c>
      <c r="C11" s="12" t="s">
        <v>155</v>
      </c>
      <c r="D11" s="12" t="s">
        <v>156</v>
      </c>
      <c r="E11" s="1">
        <v>1</v>
      </c>
      <c r="F11" s="1" t="s">
        <v>189</v>
      </c>
      <c r="G11" s="1" t="s">
        <v>192</v>
      </c>
    </row>
    <row r="12" spans="1:7" x14ac:dyDescent="0.3">
      <c r="A12" s="1" t="s">
        <v>183</v>
      </c>
      <c r="B12" s="1">
        <v>9</v>
      </c>
      <c r="C12" s="12" t="s">
        <v>157</v>
      </c>
      <c r="D12" s="12" t="s">
        <v>169</v>
      </c>
      <c r="E12" s="1" t="s">
        <v>171</v>
      </c>
      <c r="F12" s="1">
        <v>0</v>
      </c>
    </row>
    <row r="13" spans="1:7" x14ac:dyDescent="0.3">
      <c r="A13" s="1" t="s">
        <v>195</v>
      </c>
      <c r="B13" s="1">
        <v>10</v>
      </c>
      <c r="C13" s="12" t="s">
        <v>158</v>
      </c>
      <c r="D13" s="12" t="s">
        <v>159</v>
      </c>
      <c r="E13" s="1">
        <v>1</v>
      </c>
      <c r="F13" s="1">
        <v>0</v>
      </c>
    </row>
    <row r="14" spans="1:7" x14ac:dyDescent="0.3">
      <c r="A14" s="1" t="s">
        <v>184</v>
      </c>
      <c r="B14" s="1">
        <v>11</v>
      </c>
      <c r="C14" s="12" t="s">
        <v>160</v>
      </c>
      <c r="D14" s="12" t="s">
        <v>161</v>
      </c>
      <c r="E14" s="1">
        <v>1</v>
      </c>
      <c r="F14" s="1">
        <v>0</v>
      </c>
    </row>
    <row r="15" spans="1:7" x14ac:dyDescent="0.3">
      <c r="A15" s="1" t="s">
        <v>185</v>
      </c>
      <c r="B15" s="1">
        <v>12</v>
      </c>
      <c r="C15" s="12" t="s">
        <v>162</v>
      </c>
      <c r="D15" s="12" t="s">
        <v>163</v>
      </c>
      <c r="E15" s="1">
        <v>1</v>
      </c>
      <c r="F15" s="1">
        <v>0</v>
      </c>
    </row>
    <row r="16" spans="1:7" x14ac:dyDescent="0.3">
      <c r="A16" s="1" t="s">
        <v>186</v>
      </c>
      <c r="B16" s="1">
        <v>13</v>
      </c>
      <c r="C16" s="12" t="s">
        <v>164</v>
      </c>
      <c r="D16" s="12" t="s">
        <v>165</v>
      </c>
      <c r="E16" s="1">
        <v>1</v>
      </c>
      <c r="F16" s="1">
        <v>0</v>
      </c>
    </row>
    <row r="17" spans="1:6" x14ac:dyDescent="0.3">
      <c r="A17" s="1" t="s">
        <v>187</v>
      </c>
      <c r="B17" s="1">
        <v>14</v>
      </c>
      <c r="C17" s="12" t="s">
        <v>166</v>
      </c>
      <c r="D17" s="12" t="s">
        <v>167</v>
      </c>
      <c r="E17" s="1" t="s">
        <v>172</v>
      </c>
      <c r="F17" s="1">
        <v>0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0A688-5CEE-432C-9671-B3111C1631F7}">
  <dimension ref="A1:R6"/>
  <sheetViews>
    <sheetView topLeftCell="K1" workbookViewId="0">
      <selection activeCell="M3" sqref="M3"/>
    </sheetView>
  </sheetViews>
  <sheetFormatPr defaultColWidth="111.75" defaultRowHeight="16.5" x14ac:dyDescent="0.3"/>
  <cols>
    <col min="1" max="1" width="21.625" style="1" bestFit="1" customWidth="1"/>
    <col min="2" max="2" width="34.125" style="1" bestFit="1" customWidth="1"/>
    <col min="3" max="3" width="25.5" style="1" bestFit="1" customWidth="1"/>
    <col min="4" max="4" width="32.5" style="1" bestFit="1" customWidth="1"/>
    <col min="5" max="5" width="50.625" style="1" bestFit="1" customWidth="1"/>
    <col min="6" max="6" width="61" style="1" bestFit="1" customWidth="1"/>
    <col min="7" max="7" width="54.375" style="1" bestFit="1" customWidth="1"/>
    <col min="8" max="8" width="56.5" style="1" bestFit="1" customWidth="1"/>
    <col min="9" max="9" width="27.625" style="1" bestFit="1" customWidth="1"/>
    <col min="10" max="10" width="91.5" style="1" bestFit="1" customWidth="1"/>
    <col min="11" max="11" width="72" style="1" bestFit="1" customWidth="1"/>
    <col min="12" max="12" width="108.25" style="1" bestFit="1" customWidth="1"/>
    <col min="13" max="13" width="44.25" style="1" bestFit="1" customWidth="1"/>
    <col min="14" max="14" width="37.25" style="1" bestFit="1" customWidth="1"/>
    <col min="15" max="16" width="45.875" style="1" bestFit="1" customWidth="1"/>
    <col min="17" max="18" width="43.75" style="1" bestFit="1" customWidth="1"/>
    <col min="19" max="16384" width="111.75" style="1"/>
  </cols>
  <sheetData>
    <row r="1" spans="1:18" x14ac:dyDescent="0.3">
      <c r="A1" s="11" t="s">
        <v>48</v>
      </c>
      <c r="B1" s="11" t="s">
        <v>49</v>
      </c>
      <c r="C1" s="11" t="s">
        <v>50</v>
      </c>
      <c r="D1" s="11" t="s">
        <v>51</v>
      </c>
      <c r="E1" s="11" t="s">
        <v>52</v>
      </c>
      <c r="F1" s="11" t="s">
        <v>53</v>
      </c>
      <c r="G1" s="11" t="s">
        <v>54</v>
      </c>
      <c r="H1" s="11" t="s">
        <v>55</v>
      </c>
      <c r="I1" s="11" t="s">
        <v>56</v>
      </c>
      <c r="J1" s="11" t="s">
        <v>57</v>
      </c>
      <c r="K1" s="11" t="s">
        <v>58</v>
      </c>
      <c r="L1" s="11" t="s">
        <v>105</v>
      </c>
      <c r="M1" s="11" t="s">
        <v>59</v>
      </c>
      <c r="N1" s="11" t="s">
        <v>60</v>
      </c>
      <c r="O1" s="11" t="s">
        <v>61</v>
      </c>
      <c r="P1" s="11" t="s">
        <v>62</v>
      </c>
      <c r="Q1" s="11" t="s">
        <v>63</v>
      </c>
      <c r="R1" s="11" t="s">
        <v>64</v>
      </c>
    </row>
    <row r="2" spans="1:18" x14ac:dyDescent="0.3">
      <c r="A2" s="12" t="s">
        <v>99</v>
      </c>
      <c r="B2" s="12" t="s">
        <v>65</v>
      </c>
      <c r="C2" s="12" t="s">
        <v>83</v>
      </c>
      <c r="D2" s="12" t="s">
        <v>66</v>
      </c>
      <c r="E2" s="12" t="s">
        <v>67</v>
      </c>
      <c r="F2" s="12" t="s">
        <v>84</v>
      </c>
      <c r="G2" s="12" t="s">
        <v>68</v>
      </c>
      <c r="H2" s="12" t="s">
        <v>69</v>
      </c>
      <c r="I2" s="12" t="s">
        <v>70</v>
      </c>
      <c r="J2" s="12" t="s">
        <v>71</v>
      </c>
      <c r="K2" s="11" t="s">
        <v>85</v>
      </c>
      <c r="L2" s="12" t="s">
        <v>86</v>
      </c>
      <c r="M2" s="12" t="s">
        <v>72</v>
      </c>
      <c r="N2" s="12" t="s">
        <v>73</v>
      </c>
      <c r="O2" s="11" t="s">
        <v>74</v>
      </c>
      <c r="P2" s="11" t="s">
        <v>75</v>
      </c>
      <c r="Q2" s="11" t="s">
        <v>76</v>
      </c>
      <c r="R2" s="11" t="s">
        <v>77</v>
      </c>
    </row>
    <row r="3" spans="1:18" x14ac:dyDescent="0.3">
      <c r="A3" s="12">
        <v>10001</v>
      </c>
      <c r="B3" s="12">
        <v>10002</v>
      </c>
      <c r="C3" s="12" t="s">
        <v>78</v>
      </c>
      <c r="D3" s="12">
        <v>90001</v>
      </c>
      <c r="E3" s="12">
        <v>1001</v>
      </c>
      <c r="F3" s="12">
        <v>3</v>
      </c>
      <c r="G3" s="12" t="s">
        <v>107</v>
      </c>
      <c r="H3" s="12" t="s">
        <v>108</v>
      </c>
      <c r="I3" s="12">
        <v>3</v>
      </c>
      <c r="J3" s="12">
        <v>2003</v>
      </c>
      <c r="K3" s="12">
        <v>0</v>
      </c>
      <c r="L3" s="13">
        <v>0</v>
      </c>
      <c r="M3" s="12">
        <v>100</v>
      </c>
      <c r="N3" s="12">
        <v>3</v>
      </c>
      <c r="O3" s="12">
        <v>0</v>
      </c>
      <c r="P3" s="12">
        <v>0</v>
      </c>
      <c r="Q3" s="12">
        <v>0</v>
      </c>
      <c r="R3" s="12">
        <v>0</v>
      </c>
    </row>
    <row r="4" spans="1:18" x14ac:dyDescent="0.3">
      <c r="A4" s="12">
        <v>10002</v>
      </c>
      <c r="B4" s="12">
        <v>10003</v>
      </c>
      <c r="C4" s="12" t="s">
        <v>80</v>
      </c>
      <c r="D4" s="12">
        <v>90002</v>
      </c>
      <c r="E4" s="12">
        <v>1001</v>
      </c>
      <c r="F4" s="12">
        <v>3</v>
      </c>
      <c r="G4" s="12">
        <v>2001</v>
      </c>
      <c r="H4" s="12">
        <v>2002</v>
      </c>
      <c r="I4" s="12" t="s">
        <v>109</v>
      </c>
      <c r="J4" s="12" t="s">
        <v>110</v>
      </c>
      <c r="K4" s="12">
        <v>0</v>
      </c>
      <c r="L4" s="13">
        <v>0</v>
      </c>
      <c r="M4" s="12">
        <v>200</v>
      </c>
      <c r="N4" s="12">
        <v>7</v>
      </c>
      <c r="O4" s="12">
        <v>0</v>
      </c>
      <c r="P4" s="12">
        <v>0</v>
      </c>
      <c r="Q4" s="12">
        <v>0</v>
      </c>
      <c r="R4" s="12">
        <v>0</v>
      </c>
    </row>
    <row r="5" spans="1:18" x14ac:dyDescent="0.3">
      <c r="A5" s="12">
        <v>10003</v>
      </c>
      <c r="B5" s="12">
        <v>10004</v>
      </c>
      <c r="C5" s="12" t="s">
        <v>81</v>
      </c>
      <c r="D5" s="12">
        <v>90003</v>
      </c>
      <c r="E5" s="12">
        <v>1001</v>
      </c>
      <c r="F5" s="12">
        <v>3</v>
      </c>
      <c r="G5" s="12">
        <v>2004</v>
      </c>
      <c r="H5" s="12">
        <v>2005</v>
      </c>
      <c r="I5" s="12" t="s">
        <v>79</v>
      </c>
      <c r="J5" s="12" t="s">
        <v>110</v>
      </c>
      <c r="K5" s="12">
        <v>0</v>
      </c>
      <c r="L5" s="13">
        <v>0</v>
      </c>
      <c r="M5" s="12">
        <v>300</v>
      </c>
      <c r="N5" s="12">
        <v>10</v>
      </c>
      <c r="O5" s="12">
        <v>0</v>
      </c>
      <c r="P5" s="12">
        <v>0</v>
      </c>
      <c r="Q5" s="12">
        <v>0</v>
      </c>
      <c r="R5" s="12">
        <v>0</v>
      </c>
    </row>
    <row r="6" spans="1:18" x14ac:dyDescent="0.3">
      <c r="A6" s="12">
        <v>10004</v>
      </c>
      <c r="B6" s="12">
        <v>-1</v>
      </c>
      <c r="C6" s="12" t="s">
        <v>82</v>
      </c>
      <c r="D6" s="12">
        <v>90004</v>
      </c>
      <c r="E6" s="12">
        <v>1002</v>
      </c>
      <c r="F6" s="12">
        <v>3</v>
      </c>
      <c r="G6" s="12" t="s">
        <v>107</v>
      </c>
      <c r="H6" s="12" t="s">
        <v>108</v>
      </c>
      <c r="I6" s="12">
        <v>3</v>
      </c>
      <c r="J6" s="12">
        <v>2006</v>
      </c>
      <c r="K6" s="12">
        <v>0</v>
      </c>
      <c r="L6" s="13">
        <v>0</v>
      </c>
      <c r="M6" s="12">
        <v>400</v>
      </c>
      <c r="N6" s="12">
        <v>15</v>
      </c>
      <c r="O6" s="12">
        <v>0</v>
      </c>
      <c r="P6" s="12">
        <v>0</v>
      </c>
      <c r="Q6" s="12">
        <v>0</v>
      </c>
      <c r="R6" s="12">
        <v>0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122B9-B77F-4D98-B057-6E103F97958D}">
  <dimension ref="A1:G11"/>
  <sheetViews>
    <sheetView workbookViewId="0">
      <selection activeCell="E8" sqref="E8"/>
    </sheetView>
  </sheetViews>
  <sheetFormatPr defaultColWidth="51.375" defaultRowHeight="16.5" x14ac:dyDescent="0.3"/>
  <cols>
    <col min="1" max="1" width="34.5" bestFit="1" customWidth="1"/>
    <col min="2" max="2" width="14.625" bestFit="1" customWidth="1"/>
    <col min="3" max="3" width="28.25" bestFit="1" customWidth="1"/>
    <col min="4" max="4" width="31.125" bestFit="1" customWidth="1"/>
    <col min="5" max="5" width="30.375" bestFit="1" customWidth="1"/>
    <col min="6" max="6" width="38" bestFit="1" customWidth="1"/>
    <col min="7" max="7" width="68.5" bestFit="1" customWidth="1"/>
  </cols>
  <sheetData>
    <row r="1" spans="1:7" x14ac:dyDescent="0.3">
      <c r="A1" s="10" t="s">
        <v>87</v>
      </c>
      <c r="B1" s="9" t="s">
        <v>88</v>
      </c>
      <c r="C1" s="10" t="s">
        <v>89</v>
      </c>
      <c r="D1" s="10" t="s">
        <v>90</v>
      </c>
      <c r="E1" s="10" t="s">
        <v>91</v>
      </c>
      <c r="F1" s="10" t="s">
        <v>98</v>
      </c>
      <c r="G1" s="10" t="s">
        <v>202</v>
      </c>
    </row>
    <row r="2" spans="1:7" x14ac:dyDescent="0.3">
      <c r="A2" s="9" t="s">
        <v>100</v>
      </c>
      <c r="B2" s="9" t="s">
        <v>92</v>
      </c>
      <c r="C2" s="9" t="s">
        <v>93</v>
      </c>
      <c r="D2" s="9" t="s">
        <v>94</v>
      </c>
      <c r="E2" s="9" t="s">
        <v>95</v>
      </c>
      <c r="F2" s="9" t="s">
        <v>96</v>
      </c>
      <c r="G2" s="9" t="s">
        <v>97</v>
      </c>
    </row>
    <row r="3" spans="1:7" x14ac:dyDescent="0.3">
      <c r="A3" s="9">
        <v>1001</v>
      </c>
      <c r="B3" s="9">
        <v>1</v>
      </c>
      <c r="C3" s="9">
        <v>25</v>
      </c>
      <c r="D3" s="9">
        <v>0</v>
      </c>
      <c r="E3" s="9">
        <v>2</v>
      </c>
      <c r="F3" s="9">
        <v>1</v>
      </c>
      <c r="G3" s="9">
        <v>2.5</v>
      </c>
    </row>
    <row r="4" spans="1:7" x14ac:dyDescent="0.3">
      <c r="A4" s="9">
        <v>1001</v>
      </c>
      <c r="B4" s="9">
        <v>2</v>
      </c>
      <c r="C4" s="9">
        <v>50</v>
      </c>
      <c r="D4" s="9">
        <v>3</v>
      </c>
      <c r="E4" s="9">
        <v>1.6</v>
      </c>
      <c r="F4" s="9">
        <v>2</v>
      </c>
      <c r="G4" s="9">
        <v>2.5</v>
      </c>
    </row>
    <row r="5" spans="1:7" x14ac:dyDescent="0.3">
      <c r="A5" s="9">
        <v>1001</v>
      </c>
      <c r="B5" s="9">
        <v>3</v>
      </c>
      <c r="C5" s="9">
        <v>100</v>
      </c>
      <c r="D5" s="9">
        <v>8</v>
      </c>
      <c r="E5" s="9">
        <v>1.25</v>
      </c>
      <c r="F5" s="9">
        <v>3</v>
      </c>
      <c r="G5" s="9">
        <v>2.5</v>
      </c>
    </row>
    <row r="6" spans="1:7" x14ac:dyDescent="0.3">
      <c r="A6" s="9">
        <v>1002</v>
      </c>
      <c r="B6" s="9">
        <v>1</v>
      </c>
      <c r="C6" s="9">
        <v>30</v>
      </c>
      <c r="D6" s="9">
        <v>0</v>
      </c>
      <c r="E6" s="9">
        <v>0.8</v>
      </c>
      <c r="F6" s="9">
        <v>2</v>
      </c>
      <c r="G6" s="9">
        <v>2.5</v>
      </c>
    </row>
    <row r="7" spans="1:7" x14ac:dyDescent="0.3">
      <c r="A7" s="9">
        <v>1002</v>
      </c>
      <c r="B7" s="9">
        <v>2</v>
      </c>
      <c r="C7" s="9">
        <v>75</v>
      </c>
      <c r="D7" s="9">
        <v>4</v>
      </c>
      <c r="E7" s="9">
        <v>0.65</v>
      </c>
      <c r="F7" s="9">
        <v>3</v>
      </c>
      <c r="G7" s="9">
        <v>2.5</v>
      </c>
    </row>
    <row r="8" spans="1:7" x14ac:dyDescent="0.3">
      <c r="A8" s="9">
        <v>1002</v>
      </c>
      <c r="B8" s="9">
        <v>3</v>
      </c>
      <c r="C8" s="9">
        <v>120</v>
      </c>
      <c r="D8" s="9">
        <v>10</v>
      </c>
      <c r="E8" s="9">
        <v>0.4</v>
      </c>
      <c r="F8" s="9">
        <v>4</v>
      </c>
      <c r="G8" s="9">
        <v>2.5</v>
      </c>
    </row>
    <row r="9" spans="1:7" x14ac:dyDescent="0.3">
      <c r="A9" s="9">
        <v>1003</v>
      </c>
      <c r="B9" s="9">
        <v>1</v>
      </c>
      <c r="C9" s="9">
        <v>45</v>
      </c>
      <c r="D9" s="9">
        <v>0</v>
      </c>
      <c r="E9" s="9">
        <v>0.5</v>
      </c>
      <c r="F9" s="9">
        <v>2</v>
      </c>
      <c r="G9" s="9">
        <v>2.5</v>
      </c>
    </row>
    <row r="10" spans="1:7" x14ac:dyDescent="0.3">
      <c r="A10" s="9">
        <v>1003</v>
      </c>
      <c r="B10" s="9">
        <v>2</v>
      </c>
      <c r="C10" s="9">
        <v>90</v>
      </c>
      <c r="D10" s="9">
        <v>4</v>
      </c>
      <c r="E10" s="9">
        <v>0.35</v>
      </c>
      <c r="F10" s="9">
        <v>3</v>
      </c>
      <c r="G10" s="9">
        <v>2.5</v>
      </c>
    </row>
    <row r="11" spans="1:7" x14ac:dyDescent="0.3">
      <c r="A11" s="9">
        <v>1003</v>
      </c>
      <c r="B11" s="9">
        <v>3</v>
      </c>
      <c r="C11" s="9">
        <v>150</v>
      </c>
      <c r="D11" s="9">
        <v>10</v>
      </c>
      <c r="E11" s="9">
        <v>0.2</v>
      </c>
      <c r="F11" s="9">
        <v>5</v>
      </c>
      <c r="G11" s="9">
        <v>2.5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046C0-75C9-4545-98FA-14E5D1296732}">
  <sheetPr codeName="Sheet30"/>
  <dimension ref="A1:G3"/>
  <sheetViews>
    <sheetView workbookViewId="0">
      <selection activeCell="C27" sqref="C27"/>
    </sheetView>
  </sheetViews>
  <sheetFormatPr defaultColWidth="26.125" defaultRowHeight="16.5" x14ac:dyDescent="0.3"/>
  <cols>
    <col min="1" max="1" width="37.75" style="1" bestFit="1" customWidth="1"/>
    <col min="2" max="16384" width="26.125" style="1"/>
  </cols>
  <sheetData>
    <row r="1" spans="1:7" x14ac:dyDescent="0.3">
      <c r="A1" s="7" t="s">
        <v>4</v>
      </c>
      <c r="B1" s="7" t="s">
        <v>124</v>
      </c>
      <c r="C1" s="7" t="s">
        <v>106</v>
      </c>
      <c r="D1" s="7" t="s">
        <v>5</v>
      </c>
      <c r="E1" s="7" t="s">
        <v>6</v>
      </c>
      <c r="F1" s="7" t="s">
        <v>103</v>
      </c>
      <c r="G1" s="7" t="s">
        <v>7</v>
      </c>
    </row>
    <row r="2" spans="1:7" x14ac:dyDescent="0.3">
      <c r="A2" s="8" t="s">
        <v>101</v>
      </c>
      <c r="B2" s="8" t="s">
        <v>10</v>
      </c>
      <c r="C2" s="8" t="s">
        <v>11</v>
      </c>
      <c r="D2" s="8" t="s">
        <v>9</v>
      </c>
      <c r="E2" s="8" t="s">
        <v>12</v>
      </c>
      <c r="F2" s="8" t="s">
        <v>13</v>
      </c>
      <c r="G2" s="8" t="s">
        <v>14</v>
      </c>
    </row>
    <row r="3" spans="1:7" x14ac:dyDescent="0.3">
      <c r="A3" s="10">
        <v>1001</v>
      </c>
      <c r="B3" s="10">
        <v>15</v>
      </c>
      <c r="C3" s="10">
        <v>300</v>
      </c>
      <c r="D3" s="9">
        <v>2.15</v>
      </c>
      <c r="E3" s="10">
        <v>1</v>
      </c>
      <c r="F3" s="1">
        <v>3001</v>
      </c>
      <c r="G3" s="10" t="s">
        <v>15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6486B-E3B2-4991-813C-80DD085BAA05}">
  <dimension ref="A1:P8"/>
  <sheetViews>
    <sheetView workbookViewId="0">
      <selection activeCell="A4" sqref="A4"/>
    </sheetView>
  </sheetViews>
  <sheetFormatPr defaultRowHeight="16.5" x14ac:dyDescent="0.3"/>
  <cols>
    <col min="1" max="1" width="36.125" style="1" bestFit="1" customWidth="1"/>
    <col min="2" max="2" width="16.5" style="1" bestFit="1" customWidth="1"/>
    <col min="3" max="3" width="39.375" style="1" bestFit="1" customWidth="1"/>
    <col min="4" max="4" width="54" style="1" bestFit="1" customWidth="1"/>
    <col min="5" max="5" width="26.25" style="1" bestFit="1" customWidth="1"/>
    <col min="6" max="6" width="16.5" style="1" bestFit="1" customWidth="1"/>
    <col min="7" max="7" width="30.375" style="1" bestFit="1" customWidth="1"/>
    <col min="8" max="8" width="21.375" style="1" bestFit="1" customWidth="1"/>
    <col min="9" max="9" width="18.625" style="1" bestFit="1" customWidth="1"/>
    <col min="10" max="10" width="16.75" style="1" bestFit="1" customWidth="1"/>
    <col min="11" max="11" width="34.5" style="1" bestFit="1" customWidth="1"/>
    <col min="12" max="12" width="37.25" style="1" bestFit="1" customWidth="1"/>
    <col min="13" max="13" width="11.625" style="1" bestFit="1" customWidth="1"/>
    <col min="14" max="14" width="25.5" style="1" bestFit="1" customWidth="1"/>
    <col min="15" max="16" width="35.25" style="1" bestFit="1" customWidth="1"/>
    <col min="17" max="16384" width="9" style="1"/>
  </cols>
  <sheetData>
    <row r="1" spans="1:16" ht="16.5" customHeight="1" x14ac:dyDescent="0.3">
      <c r="A1" s="11" t="s">
        <v>38</v>
      </c>
      <c r="B1" s="12" t="s">
        <v>39</v>
      </c>
      <c r="C1" s="11" t="s">
        <v>124</v>
      </c>
      <c r="D1" s="11" t="s">
        <v>106</v>
      </c>
      <c r="E1" s="12" t="s">
        <v>40</v>
      </c>
      <c r="F1" s="11" t="s">
        <v>41</v>
      </c>
      <c r="G1" s="11" t="s">
        <v>112</v>
      </c>
      <c r="H1" s="11" t="s">
        <v>113</v>
      </c>
      <c r="I1" s="11" t="s">
        <v>42</v>
      </c>
      <c r="J1" s="11" t="s">
        <v>43</v>
      </c>
      <c r="K1" s="11" t="s">
        <v>103</v>
      </c>
      <c r="L1" s="11" t="s">
        <v>44</v>
      </c>
      <c r="M1" s="11" t="s">
        <v>1</v>
      </c>
      <c r="N1" s="11" t="s">
        <v>45</v>
      </c>
      <c r="O1" s="11" t="s">
        <v>46</v>
      </c>
      <c r="P1" s="11" t="s">
        <v>47</v>
      </c>
    </row>
    <row r="2" spans="1:16" ht="33" customHeight="1" x14ac:dyDescent="0.3">
      <c r="A2" s="12" t="s">
        <v>102</v>
      </c>
      <c r="B2" s="12" t="s">
        <v>27</v>
      </c>
      <c r="C2" s="12" t="s">
        <v>121</v>
      </c>
      <c r="D2" s="12" t="s">
        <v>122</v>
      </c>
      <c r="E2" s="12" t="s">
        <v>28</v>
      </c>
      <c r="F2" s="12" t="s">
        <v>29</v>
      </c>
      <c r="G2" s="12" t="s">
        <v>30</v>
      </c>
      <c r="H2" s="12" t="s">
        <v>31</v>
      </c>
      <c r="I2" s="12" t="s">
        <v>32</v>
      </c>
      <c r="J2" s="11" t="s">
        <v>33</v>
      </c>
      <c r="K2" s="12" t="s">
        <v>34</v>
      </c>
      <c r="L2" s="12" t="s">
        <v>8</v>
      </c>
      <c r="M2" s="12" t="s">
        <v>111</v>
      </c>
      <c r="N2" s="12" t="s">
        <v>35</v>
      </c>
      <c r="O2" s="12" t="s">
        <v>36</v>
      </c>
      <c r="P2" s="12" t="s">
        <v>37</v>
      </c>
    </row>
    <row r="3" spans="1:16" x14ac:dyDescent="0.3">
      <c r="A3" s="11">
        <v>2001</v>
      </c>
      <c r="B3" s="12" t="s">
        <v>22</v>
      </c>
      <c r="C3" s="11">
        <v>10</v>
      </c>
      <c r="D3" s="12">
        <v>25</v>
      </c>
      <c r="E3" s="12">
        <v>1</v>
      </c>
      <c r="F3" s="12" t="s">
        <v>2</v>
      </c>
      <c r="G3" s="12">
        <v>1.2</v>
      </c>
      <c r="H3" s="12">
        <v>1.1000000000000001</v>
      </c>
      <c r="I3" s="12">
        <v>0.5</v>
      </c>
      <c r="J3" s="12" t="s">
        <v>23</v>
      </c>
      <c r="K3" s="1">
        <v>3101</v>
      </c>
      <c r="L3" s="12">
        <f>A3</f>
        <v>2001</v>
      </c>
      <c r="M3" s="12">
        <v>0.15</v>
      </c>
      <c r="N3" s="11" t="s">
        <v>125</v>
      </c>
      <c r="O3" s="12">
        <v>0</v>
      </c>
      <c r="P3" s="12">
        <v>0</v>
      </c>
    </row>
    <row r="4" spans="1:16" x14ac:dyDescent="0.3">
      <c r="A4" s="12">
        <v>2002</v>
      </c>
      <c r="B4" s="12" t="s">
        <v>22</v>
      </c>
      <c r="C4" s="12">
        <v>20</v>
      </c>
      <c r="D4" s="12">
        <v>60</v>
      </c>
      <c r="E4" s="12">
        <v>1</v>
      </c>
      <c r="F4" s="12" t="s">
        <v>3</v>
      </c>
      <c r="G4" s="12">
        <v>5</v>
      </c>
      <c r="H4" s="12">
        <v>2</v>
      </c>
      <c r="I4" s="12">
        <v>0.3</v>
      </c>
      <c r="J4" s="12" t="s">
        <v>23</v>
      </c>
      <c r="K4" s="1">
        <v>3102</v>
      </c>
      <c r="L4" s="12">
        <f t="shared" ref="L4:L8" si="0">A4</f>
        <v>2002</v>
      </c>
      <c r="M4" s="12">
        <v>0.15</v>
      </c>
      <c r="N4" s="11" t="s">
        <v>201</v>
      </c>
      <c r="O4" s="12">
        <v>1</v>
      </c>
      <c r="P4" s="12">
        <v>0</v>
      </c>
    </row>
    <row r="5" spans="1:16" x14ac:dyDescent="0.3">
      <c r="A5" s="11">
        <v>2003</v>
      </c>
      <c r="B5" s="12" t="s">
        <v>24</v>
      </c>
      <c r="C5" s="12">
        <v>30</v>
      </c>
      <c r="D5" s="12">
        <v>500</v>
      </c>
      <c r="E5" s="12">
        <v>3</v>
      </c>
      <c r="F5" s="12" t="s">
        <v>2</v>
      </c>
      <c r="G5" s="12">
        <v>2</v>
      </c>
      <c r="H5" s="12">
        <v>1.5</v>
      </c>
      <c r="I5" s="12">
        <v>0.25</v>
      </c>
      <c r="J5" s="12" t="s">
        <v>25</v>
      </c>
      <c r="K5" s="1">
        <v>3101</v>
      </c>
      <c r="L5" s="12">
        <f t="shared" si="0"/>
        <v>2003</v>
      </c>
      <c r="M5" s="12">
        <v>0.3</v>
      </c>
      <c r="N5" s="11" t="s">
        <v>200</v>
      </c>
      <c r="O5" s="12">
        <v>5</v>
      </c>
      <c r="P5" s="12">
        <v>1</v>
      </c>
    </row>
    <row r="6" spans="1:16" x14ac:dyDescent="0.3">
      <c r="A6" s="12">
        <v>2004</v>
      </c>
      <c r="B6" s="12" t="s">
        <v>22</v>
      </c>
      <c r="C6" s="11">
        <v>10</v>
      </c>
      <c r="D6" s="12">
        <v>25</v>
      </c>
      <c r="E6" s="12">
        <v>1</v>
      </c>
      <c r="F6" s="12" t="s">
        <v>2</v>
      </c>
      <c r="G6" s="12">
        <v>1.2</v>
      </c>
      <c r="H6" s="12">
        <v>1.1000000000000001</v>
      </c>
      <c r="I6" s="12">
        <v>0.5</v>
      </c>
      <c r="J6" s="12" t="s">
        <v>23</v>
      </c>
      <c r="K6" s="1">
        <v>3101</v>
      </c>
      <c r="L6" s="12">
        <f t="shared" si="0"/>
        <v>2004</v>
      </c>
      <c r="M6" s="12">
        <v>0.15</v>
      </c>
      <c r="N6" s="11" t="s">
        <v>125</v>
      </c>
      <c r="O6" s="12">
        <v>0</v>
      </c>
      <c r="P6" s="12">
        <v>0</v>
      </c>
    </row>
    <row r="7" spans="1:16" x14ac:dyDescent="0.3">
      <c r="A7" s="11">
        <v>2005</v>
      </c>
      <c r="B7" s="12" t="s">
        <v>22</v>
      </c>
      <c r="C7" s="12">
        <v>20</v>
      </c>
      <c r="D7" s="12">
        <v>60</v>
      </c>
      <c r="E7" s="12">
        <v>1</v>
      </c>
      <c r="F7" s="12" t="s">
        <v>3</v>
      </c>
      <c r="G7" s="12">
        <v>5</v>
      </c>
      <c r="H7" s="12">
        <v>2</v>
      </c>
      <c r="I7" s="12">
        <v>0.7</v>
      </c>
      <c r="J7" s="12" t="s">
        <v>23</v>
      </c>
      <c r="K7" s="1">
        <v>3102</v>
      </c>
      <c r="L7" s="12">
        <f t="shared" si="0"/>
        <v>2005</v>
      </c>
      <c r="M7" s="12">
        <v>0.15</v>
      </c>
      <c r="N7" s="11" t="s">
        <v>201</v>
      </c>
      <c r="O7" s="12">
        <v>0</v>
      </c>
      <c r="P7" s="12">
        <v>1</v>
      </c>
    </row>
    <row r="8" spans="1:16" x14ac:dyDescent="0.3">
      <c r="A8" s="12">
        <v>2006</v>
      </c>
      <c r="B8" s="12" t="s">
        <v>24</v>
      </c>
      <c r="C8" s="12">
        <v>30</v>
      </c>
      <c r="D8" s="12">
        <v>500</v>
      </c>
      <c r="E8" s="12">
        <v>3</v>
      </c>
      <c r="F8" s="12" t="s">
        <v>3</v>
      </c>
      <c r="G8" s="12">
        <v>4.5</v>
      </c>
      <c r="H8" s="12">
        <v>1.5</v>
      </c>
      <c r="I8" s="12">
        <v>0.2</v>
      </c>
      <c r="J8" s="12" t="s">
        <v>25</v>
      </c>
      <c r="K8" s="1">
        <v>3102</v>
      </c>
      <c r="L8" s="12">
        <f t="shared" si="0"/>
        <v>2006</v>
      </c>
      <c r="M8" s="12">
        <v>0.3</v>
      </c>
      <c r="N8" s="11" t="s">
        <v>26</v>
      </c>
      <c r="O8" s="12">
        <v>8</v>
      </c>
      <c r="P8" s="12">
        <v>2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6DF21-E687-4AB9-BF45-42410D0F36CA}">
  <dimension ref="A1:H8"/>
  <sheetViews>
    <sheetView workbookViewId="0">
      <selection activeCell="E14" sqref="E14"/>
    </sheetView>
  </sheetViews>
  <sheetFormatPr defaultRowHeight="16.5" x14ac:dyDescent="0.3"/>
  <cols>
    <col min="1" max="1" width="14.125" style="1" bestFit="1" customWidth="1"/>
    <col min="2" max="2" width="22.75" style="1" bestFit="1" customWidth="1"/>
    <col min="3" max="3" width="33.875" style="1" bestFit="1" customWidth="1"/>
    <col min="4" max="4" width="22.75" style="1" bestFit="1" customWidth="1"/>
    <col min="5" max="5" width="80.5" style="1" bestFit="1" customWidth="1"/>
    <col min="6" max="6" width="81.5" style="1" bestFit="1" customWidth="1"/>
    <col min="7" max="7" width="114" style="1" bestFit="1" customWidth="1"/>
    <col min="8" max="8" width="46.375" style="1" bestFit="1" customWidth="1"/>
    <col min="9" max="16384" width="9" style="1"/>
  </cols>
  <sheetData>
    <row r="1" spans="1:8" x14ac:dyDescent="0.3">
      <c r="A1" s="11" t="s">
        <v>103</v>
      </c>
      <c r="B1" s="11" t="s">
        <v>194</v>
      </c>
      <c r="C1" s="11" t="s">
        <v>19</v>
      </c>
      <c r="D1" s="11" t="s">
        <v>123</v>
      </c>
      <c r="E1" s="11" t="s">
        <v>199</v>
      </c>
      <c r="F1" s="11" t="s">
        <v>20</v>
      </c>
      <c r="G1" s="11" t="s">
        <v>116</v>
      </c>
      <c r="H1" s="11" t="s">
        <v>21</v>
      </c>
    </row>
    <row r="2" spans="1:8" ht="33" customHeight="1" x14ac:dyDescent="0.3">
      <c r="A2" s="12" t="s">
        <v>104</v>
      </c>
      <c r="B2" s="12" t="s">
        <v>16</v>
      </c>
      <c r="C2" s="12" t="s">
        <v>120</v>
      </c>
      <c r="D2" s="12" t="s">
        <v>17</v>
      </c>
      <c r="E2" s="12" t="s">
        <v>118</v>
      </c>
      <c r="F2" s="12" t="s">
        <v>18</v>
      </c>
      <c r="G2" s="12" t="s">
        <v>117</v>
      </c>
      <c r="H2" s="12" t="s">
        <v>119</v>
      </c>
    </row>
    <row r="3" spans="1:8" x14ac:dyDescent="0.3">
      <c r="A3" s="1">
        <v>3001</v>
      </c>
      <c r="B3" s="1" t="s">
        <v>115</v>
      </c>
      <c r="C3" s="1" t="s">
        <v>193</v>
      </c>
      <c r="D3" s="12">
        <v>2</v>
      </c>
      <c r="E3" s="12">
        <v>1</v>
      </c>
      <c r="F3" s="11">
        <v>-1</v>
      </c>
      <c r="G3" s="12">
        <v>20</v>
      </c>
      <c r="H3" s="12">
        <v>0</v>
      </c>
    </row>
    <row r="4" spans="1:8" x14ac:dyDescent="0.3">
      <c r="A4" s="1">
        <v>3002</v>
      </c>
      <c r="B4" s="1" t="s">
        <v>182</v>
      </c>
      <c r="D4" s="12">
        <v>0</v>
      </c>
      <c r="E4" s="12">
        <v>0</v>
      </c>
      <c r="F4" s="11">
        <v>0</v>
      </c>
      <c r="G4" s="12">
        <v>2</v>
      </c>
      <c r="H4" s="12">
        <v>0.1</v>
      </c>
    </row>
    <row r="5" spans="1:8" x14ac:dyDescent="0.3">
      <c r="A5" s="1">
        <v>3101</v>
      </c>
      <c r="B5" s="11" t="s">
        <v>114</v>
      </c>
      <c r="D5" s="12">
        <v>3</v>
      </c>
      <c r="E5" s="12">
        <v>0</v>
      </c>
      <c r="F5" s="11">
        <v>-1</v>
      </c>
      <c r="G5" s="12">
        <v>2</v>
      </c>
      <c r="H5" s="12">
        <v>0</v>
      </c>
    </row>
    <row r="6" spans="1:8" x14ac:dyDescent="0.3">
      <c r="A6" s="1">
        <v>3102</v>
      </c>
      <c r="B6" s="1" t="s">
        <v>196</v>
      </c>
      <c r="C6" s="1" t="s">
        <v>197</v>
      </c>
      <c r="D6" s="1">
        <v>3</v>
      </c>
      <c r="E6" s="1">
        <v>0</v>
      </c>
      <c r="F6" s="11">
        <v>-1</v>
      </c>
      <c r="G6" s="12">
        <v>20</v>
      </c>
      <c r="H6" s="1">
        <v>0</v>
      </c>
    </row>
    <row r="7" spans="1:8" x14ac:dyDescent="0.3">
      <c r="A7" s="1">
        <v>3201</v>
      </c>
      <c r="B7" s="1" t="s">
        <v>196</v>
      </c>
      <c r="C7" s="1" t="s">
        <v>197</v>
      </c>
      <c r="D7" s="1">
        <v>3.5</v>
      </c>
      <c r="E7" s="1">
        <v>0</v>
      </c>
      <c r="F7" s="1">
        <v>-1</v>
      </c>
      <c r="G7" s="12">
        <v>20</v>
      </c>
      <c r="H7" s="1">
        <v>0.1</v>
      </c>
    </row>
    <row r="8" spans="1:8" x14ac:dyDescent="0.3">
      <c r="A8" s="1">
        <v>3301</v>
      </c>
      <c r="B8" s="15" t="s">
        <v>198</v>
      </c>
      <c r="D8" s="1">
        <v>0</v>
      </c>
      <c r="E8" s="1">
        <v>0</v>
      </c>
      <c r="F8" s="1">
        <v>-1</v>
      </c>
      <c r="G8" s="12">
        <v>2</v>
      </c>
      <c r="H8" s="1">
        <v>0.1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E1BBC-9482-4E6E-9CE4-795EA63A62C6}">
  <dimension ref="A1:C22"/>
  <sheetViews>
    <sheetView tabSelected="1" workbookViewId="0">
      <selection activeCell="B4" sqref="B4"/>
    </sheetView>
  </sheetViews>
  <sheetFormatPr defaultRowHeight="16.5" x14ac:dyDescent="0.3"/>
  <cols>
    <col min="1" max="1" width="6.25" bestFit="1" customWidth="1"/>
    <col min="2" max="2" width="18.875" bestFit="1" customWidth="1"/>
    <col min="3" max="3" width="11.875" bestFit="1" customWidth="1"/>
  </cols>
  <sheetData>
    <row r="1" spans="1:3" x14ac:dyDescent="0.3">
      <c r="A1" s="7" t="s">
        <v>126</v>
      </c>
      <c r="B1" s="7" t="s">
        <v>127</v>
      </c>
      <c r="C1" s="7" t="s">
        <v>128</v>
      </c>
    </row>
    <row r="2" spans="1:3" x14ac:dyDescent="0.3">
      <c r="A2" s="14" t="s">
        <v>129</v>
      </c>
      <c r="B2" s="14" t="s">
        <v>130</v>
      </c>
      <c r="C2" s="14" t="s">
        <v>131</v>
      </c>
    </row>
    <row r="3" spans="1:3" x14ac:dyDescent="0.3">
      <c r="A3" s="1">
        <v>1</v>
      </c>
      <c r="B3" s="1">
        <v>8</v>
      </c>
      <c r="C3" s="1">
        <v>8</v>
      </c>
    </row>
    <row r="4" spans="1:3" x14ac:dyDescent="0.3">
      <c r="A4" s="1">
        <v>2</v>
      </c>
      <c r="B4" s="1">
        <f>B3*2+3</f>
        <v>19</v>
      </c>
      <c r="C4" s="1">
        <f>C3+B4</f>
        <v>27</v>
      </c>
    </row>
    <row r="5" spans="1:3" x14ac:dyDescent="0.3">
      <c r="A5" s="1">
        <v>3</v>
      </c>
      <c r="B5" s="1">
        <f t="shared" ref="B5:B22" si="0">B4*2+3</f>
        <v>41</v>
      </c>
      <c r="C5" s="1">
        <f t="shared" ref="C5:C22" si="1">C4+B5</f>
        <v>68</v>
      </c>
    </row>
    <row r="6" spans="1:3" x14ac:dyDescent="0.3">
      <c r="A6" s="1">
        <v>4</v>
      </c>
      <c r="B6" s="1">
        <f t="shared" si="0"/>
        <v>85</v>
      </c>
      <c r="C6" s="1">
        <f t="shared" si="1"/>
        <v>153</v>
      </c>
    </row>
    <row r="7" spans="1:3" x14ac:dyDescent="0.3">
      <c r="A7" s="1">
        <v>5</v>
      </c>
      <c r="B7" s="1">
        <f t="shared" si="0"/>
        <v>173</v>
      </c>
      <c r="C7" s="1">
        <f t="shared" si="1"/>
        <v>326</v>
      </c>
    </row>
    <row r="8" spans="1:3" x14ac:dyDescent="0.3">
      <c r="A8" s="1">
        <v>6</v>
      </c>
      <c r="B8" s="1">
        <f t="shared" si="0"/>
        <v>349</v>
      </c>
      <c r="C8" s="1">
        <f t="shared" si="1"/>
        <v>675</v>
      </c>
    </row>
    <row r="9" spans="1:3" x14ac:dyDescent="0.3">
      <c r="A9" s="1">
        <v>7</v>
      </c>
      <c r="B9" s="1">
        <f t="shared" si="0"/>
        <v>701</v>
      </c>
      <c r="C9" s="1">
        <f t="shared" si="1"/>
        <v>1376</v>
      </c>
    </row>
    <row r="10" spans="1:3" x14ac:dyDescent="0.3">
      <c r="A10" s="1">
        <v>8</v>
      </c>
      <c r="B10" s="1">
        <f t="shared" si="0"/>
        <v>1405</v>
      </c>
      <c r="C10" s="1">
        <f t="shared" si="1"/>
        <v>2781</v>
      </c>
    </row>
    <row r="11" spans="1:3" x14ac:dyDescent="0.3">
      <c r="A11" s="1">
        <v>9</v>
      </c>
      <c r="B11" s="1">
        <f t="shared" si="0"/>
        <v>2813</v>
      </c>
      <c r="C11" s="1">
        <f t="shared" si="1"/>
        <v>5594</v>
      </c>
    </row>
    <row r="12" spans="1:3" x14ac:dyDescent="0.3">
      <c r="A12" s="1">
        <v>10</v>
      </c>
      <c r="B12" s="1">
        <f t="shared" si="0"/>
        <v>5629</v>
      </c>
      <c r="C12" s="1">
        <f t="shared" si="1"/>
        <v>11223</v>
      </c>
    </row>
    <row r="13" spans="1:3" x14ac:dyDescent="0.3">
      <c r="A13" s="1">
        <v>11</v>
      </c>
      <c r="B13" s="1">
        <f t="shared" si="0"/>
        <v>11261</v>
      </c>
      <c r="C13" s="1">
        <f t="shared" si="1"/>
        <v>22484</v>
      </c>
    </row>
    <row r="14" spans="1:3" x14ac:dyDescent="0.3">
      <c r="A14" s="1">
        <v>12</v>
      </c>
      <c r="B14" s="1">
        <f t="shared" si="0"/>
        <v>22525</v>
      </c>
      <c r="C14" s="1">
        <f t="shared" si="1"/>
        <v>45009</v>
      </c>
    </row>
    <row r="15" spans="1:3" x14ac:dyDescent="0.3">
      <c r="A15" s="1">
        <v>13</v>
      </c>
      <c r="B15" s="1">
        <f t="shared" si="0"/>
        <v>45053</v>
      </c>
      <c r="C15" s="1">
        <f t="shared" si="1"/>
        <v>90062</v>
      </c>
    </row>
    <row r="16" spans="1:3" x14ac:dyDescent="0.3">
      <c r="A16" s="1">
        <v>14</v>
      </c>
      <c r="B16" s="1">
        <f t="shared" si="0"/>
        <v>90109</v>
      </c>
      <c r="C16" s="1">
        <f t="shared" si="1"/>
        <v>180171</v>
      </c>
    </row>
    <row r="17" spans="1:3" x14ac:dyDescent="0.3">
      <c r="A17" s="1">
        <v>15</v>
      </c>
      <c r="B17" s="1">
        <f t="shared" si="0"/>
        <v>180221</v>
      </c>
      <c r="C17" s="1">
        <f t="shared" si="1"/>
        <v>360392</v>
      </c>
    </row>
    <row r="18" spans="1:3" x14ac:dyDescent="0.3">
      <c r="A18" s="1">
        <v>16</v>
      </c>
      <c r="B18" s="1">
        <f t="shared" si="0"/>
        <v>360445</v>
      </c>
      <c r="C18" s="1">
        <f t="shared" si="1"/>
        <v>720837</v>
      </c>
    </row>
    <row r="19" spans="1:3" x14ac:dyDescent="0.3">
      <c r="A19" s="1">
        <v>17</v>
      </c>
      <c r="B19" s="1">
        <f t="shared" si="0"/>
        <v>720893</v>
      </c>
      <c r="C19" s="1">
        <f t="shared" si="1"/>
        <v>1441730</v>
      </c>
    </row>
    <row r="20" spans="1:3" x14ac:dyDescent="0.3">
      <c r="A20" s="1">
        <v>18</v>
      </c>
      <c r="B20" s="1">
        <f t="shared" si="0"/>
        <v>1441789</v>
      </c>
      <c r="C20" s="1">
        <f t="shared" si="1"/>
        <v>2883519</v>
      </c>
    </row>
    <row r="21" spans="1:3" x14ac:dyDescent="0.3">
      <c r="A21" s="1">
        <v>19</v>
      </c>
      <c r="B21" s="1">
        <f t="shared" si="0"/>
        <v>2883581</v>
      </c>
      <c r="C21" s="1">
        <f t="shared" si="1"/>
        <v>5767100</v>
      </c>
    </row>
    <row r="22" spans="1:3" x14ac:dyDescent="0.3">
      <c r="A22" s="1">
        <v>20</v>
      </c>
      <c r="B22" s="1">
        <f t="shared" si="0"/>
        <v>5767165</v>
      </c>
      <c r="C22" s="1">
        <f t="shared" si="1"/>
        <v>11534265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Info</vt:lpstr>
      <vt:lpstr>Skill</vt:lpstr>
      <vt:lpstr>StageConfig</vt:lpstr>
      <vt:lpstr>WavePattern</vt:lpstr>
      <vt:lpstr>Unit</vt:lpstr>
      <vt:lpstr>Monster</vt:lpstr>
      <vt:lpstr>Projectile</vt:lpstr>
      <vt:lpstr>BattleLevelUp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Office</cp:lastModifiedBy>
  <cp:lastPrinted>2025-11-21T07:34:52Z</cp:lastPrinted>
  <dcterms:created xsi:type="dcterms:W3CDTF">2021-11-04T11:48:46Z</dcterms:created>
  <dcterms:modified xsi:type="dcterms:W3CDTF">2026-01-19T03:01:07Z</dcterms:modified>
</cp:coreProperties>
</file>